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3515"/>
  <workbookPr autoCompressPictures="0"/>
  <bookViews>
    <workbookView xWindow="1720" yWindow="0" windowWidth="25600" windowHeight="13920"/>
  </bookViews>
  <sheets>
    <sheet name="ЛЦО 2" sheetId="3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50" i="3" l="1"/>
  <c r="F48" i="3"/>
  <c r="F49" i="3"/>
  <c r="F33" i="3"/>
  <c r="F32" i="3"/>
  <c r="F42" i="3"/>
  <c r="F43" i="3"/>
  <c r="F44" i="3"/>
  <c r="F45" i="3"/>
  <c r="F46" i="3"/>
  <c r="F47" i="3"/>
  <c r="F7" i="3"/>
  <c r="F6" i="3"/>
  <c r="F51" i="3"/>
  <c r="F52" i="3"/>
  <c r="F53" i="3"/>
  <c r="F10" i="3"/>
  <c r="F11" i="3"/>
  <c r="F12" i="3"/>
  <c r="F13" i="3"/>
  <c r="F14" i="3"/>
  <c r="F15" i="3"/>
  <c r="F17" i="3"/>
  <c r="F18" i="3"/>
  <c r="F19" i="3"/>
  <c r="F22" i="3"/>
  <c r="F23" i="3"/>
  <c r="F25" i="3"/>
  <c r="F26" i="3"/>
  <c r="F28" i="3"/>
  <c r="F30" i="3"/>
  <c r="F31" i="3"/>
  <c r="F34" i="3"/>
  <c r="F36" i="3"/>
  <c r="F37" i="3"/>
  <c r="F38" i="3"/>
  <c r="F40" i="3"/>
</calcChain>
</file>

<file path=xl/sharedStrings.xml><?xml version="1.0" encoding="utf-8"?>
<sst xmlns="http://schemas.openxmlformats.org/spreadsheetml/2006/main" count="107" uniqueCount="67">
  <si>
    <t>№ п/п</t>
  </si>
  <si>
    <t>Наименование</t>
  </si>
  <si>
    <t>Ед.Изм.</t>
  </si>
  <si>
    <t>Кол-во</t>
  </si>
  <si>
    <t>Стоимость</t>
  </si>
  <si>
    <t>Сумма</t>
  </si>
  <si>
    <t>шт</t>
  </si>
  <si>
    <t>Итого:</t>
  </si>
  <si>
    <t>Итого с НДС:</t>
  </si>
  <si>
    <t>Комментарии</t>
  </si>
  <si>
    <t>кв. м</t>
  </si>
  <si>
    <t>НДС 18%:</t>
  </si>
  <si>
    <t>пог. м</t>
  </si>
  <si>
    <t xml:space="preserve">каленое просветленное 10 мм </t>
  </si>
  <si>
    <t xml:space="preserve">Зона 1 </t>
  </si>
  <si>
    <t>нержавейка полированная</t>
  </si>
  <si>
    <t>линейные LED YF на тросовой сист.</t>
  </si>
  <si>
    <t>Зона 2</t>
  </si>
  <si>
    <t>цвет по  согласованию</t>
  </si>
  <si>
    <t>ПВХ 10 мм , Oracal 641, 095м, не световой</t>
  </si>
  <si>
    <t>Стеклянные перегородки</t>
  </si>
  <si>
    <t>Напольное покрытие</t>
  </si>
  <si>
    <t>Зона 1</t>
  </si>
  <si>
    <t>Зона 1,2</t>
  </si>
  <si>
    <t>Мебель</t>
  </si>
  <si>
    <t>Дополнительная настенная отделка "стальной"</t>
  </si>
  <si>
    <t>Профиль рамы (низ и верх) зажимной</t>
  </si>
  <si>
    <t>Перегородка внутренняя h=3200 стекло</t>
  </si>
  <si>
    <t>Комплект распашной двери</t>
  </si>
  <si>
    <t>шт.</t>
  </si>
  <si>
    <t>Оклейка стекол матирующей пленкой, фигурная резка "кластеры"</t>
  </si>
  <si>
    <t>Каркас из вертикальных направляющих</t>
  </si>
  <si>
    <t>Установка плинтуса (пластик)</t>
  </si>
  <si>
    <t>Стол для переговоров 3000х1200мм</t>
  </si>
  <si>
    <t>Деревья в кашпо синтетика</t>
  </si>
  <si>
    <t>Короб декоративный вокруг колонн (по 2 шт комплект)</t>
  </si>
  <si>
    <t xml:space="preserve">Короб декоративный и опорная система подвеса экранов (4х55") </t>
  </si>
  <si>
    <t>Логотип 2D настенный 1200х600</t>
  </si>
  <si>
    <t>коммерческий ковролин, укладка</t>
  </si>
  <si>
    <t>цвет под ковролин, установка</t>
  </si>
  <si>
    <t>Напольное покрытие (ковровая плитка)</t>
  </si>
  <si>
    <t>Светильники</t>
  </si>
  <si>
    <t>Логотип ПАО "Газпром нефть"</t>
  </si>
  <si>
    <t>Кресла "директорские"</t>
  </si>
  <si>
    <t>на выбор</t>
  </si>
  <si>
    <t>Перегородка внешняя h=3200 стекло закаленое, просветленное, 10 мм</t>
  </si>
  <si>
    <t>Комплект фурнитуры автоматических раздвижных дверей  (ультра тонкая) CS 80 MAGNEO (синхронное открывание)</t>
  </si>
  <si>
    <t>Компьютерный стол</t>
  </si>
  <si>
    <t xml:space="preserve">алюминиевый каркас обшит ЛДСП </t>
  </si>
  <si>
    <t>Бюрократ низкие, как в проекте</t>
  </si>
  <si>
    <t>Расчет стоимости изготовления и монтажа стеклянных перегородок ( с отделкой стен, доп. светильниками и напольным покрытием)</t>
  </si>
  <si>
    <t>Работы</t>
  </si>
  <si>
    <t>коммерческий ковролин</t>
  </si>
  <si>
    <t>Коммерческий ковролин</t>
  </si>
  <si>
    <t>Укладка ковролина</t>
  </si>
  <si>
    <t>Установка светильников</t>
  </si>
  <si>
    <t>Сборка и установка мебели (комплект)</t>
  </si>
  <si>
    <t>Сборка и установка настенных инсталляций (комплект)</t>
  </si>
  <si>
    <t>Итого с АК:</t>
  </si>
  <si>
    <t>АК 10%:</t>
  </si>
  <si>
    <t>Разработка, чертежи</t>
  </si>
  <si>
    <t>Разработка дизайна, 3Д-моделирование</t>
  </si>
  <si>
    <t>Чертежи</t>
  </si>
  <si>
    <t xml:space="preserve">Шкаф со стеклянными створками </t>
  </si>
  <si>
    <t>Установка каркаса стеклянных перегородок</t>
  </si>
  <si>
    <t>Установка стеклянных панелей и дверей</t>
  </si>
  <si>
    <t xml:space="preserve">Доставка / разгрузка / погрузка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</si>
</sst>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name val="Calibri"/>
      <family val="2"/>
      <charset val="204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u/>
      <sz val="11"/>
      <color theme="11"/>
      <name val="Calibri"/>
      <family val="2"/>
      <charset val="204"/>
      <scheme val="minor"/>
    </font>
    <font>
      <sz val="11"/>
      <color rgb="FFFF0000"/>
      <name val="Calibri"/>
      <scheme val="minor"/>
    </font>
    <font>
      <b/>
      <sz val="14"/>
      <color indexed="8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b/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50">
    <xf numFmtId="0" fontId="0" fillId="0" borderId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57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left" vertical="top"/>
    </xf>
    <xf numFmtId="0" fontId="2" fillId="0" borderId="0" xfId="0" applyFont="1" applyAlignment="1">
      <alignment vertical="top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3" fillId="0" borderId="0" xfId="0" applyFont="1" applyAlignment="1">
      <alignment vertical="top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horizontal="left" vertical="top"/>
    </xf>
    <xf numFmtId="0" fontId="4" fillId="0" borderId="0" xfId="0" applyFont="1" applyBorder="1" applyAlignment="1">
      <alignment horizontal="left" vertical="top" wrapText="1"/>
    </xf>
    <xf numFmtId="0" fontId="0" fillId="0" borderId="0" xfId="0" applyAlignment="1">
      <alignment horizontal="center" vertical="center" wrapText="1" shrinkToFit="1"/>
    </xf>
    <xf numFmtId="0" fontId="4" fillId="0" borderId="0" xfId="0" applyFont="1" applyAlignment="1">
      <alignment horizontal="center" vertical="center" wrapText="1" shrinkToFit="1"/>
    </xf>
    <xf numFmtId="0" fontId="1" fillId="0" borderId="1" xfId="0" applyFont="1" applyBorder="1" applyAlignment="1">
      <alignment horizontal="center" vertical="center" wrapText="1" shrinkToFit="1"/>
    </xf>
    <xf numFmtId="0" fontId="5" fillId="0" borderId="1" xfId="0" applyFont="1" applyBorder="1" applyAlignment="1">
      <alignment horizontal="center" vertical="center" wrapText="1" shrinkToFit="1"/>
    </xf>
    <xf numFmtId="0" fontId="0" fillId="0" borderId="1" xfId="0" applyBorder="1" applyAlignment="1">
      <alignment horizontal="center" vertical="center" wrapText="1" shrinkToFit="1"/>
    </xf>
    <xf numFmtId="0" fontId="4" fillId="0" borderId="1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center" vertical="center" wrapText="1" shrinkToFit="1"/>
    </xf>
    <xf numFmtId="0" fontId="4" fillId="0" borderId="1" xfId="0" applyNumberFormat="1" applyFont="1" applyBorder="1" applyAlignment="1">
      <alignment horizontal="center" vertical="center" wrapText="1" shrinkToFit="1"/>
    </xf>
    <xf numFmtId="0" fontId="0" fillId="0" borderId="0" xfId="0" applyBorder="1" applyAlignment="1">
      <alignment horizontal="center" vertical="center" wrapText="1" shrinkToFit="1"/>
    </xf>
    <xf numFmtId="0" fontId="4" fillId="0" borderId="0" xfId="0" applyFont="1" applyBorder="1" applyAlignment="1">
      <alignment horizontal="center" vertical="center" wrapText="1" shrinkToFit="1"/>
    </xf>
    <xf numFmtId="0" fontId="0" fillId="0" borderId="0" xfId="0" applyAlignment="1">
      <alignment horizontal="left" vertical="center" wrapText="1" shrinkToFit="1"/>
    </xf>
    <xf numFmtId="0" fontId="6" fillId="0" borderId="0" xfId="0" applyFont="1" applyAlignment="1">
      <alignment horizontal="left" vertical="center" wrapText="1" shrinkToFit="1"/>
    </xf>
    <xf numFmtId="0" fontId="0" fillId="0" borderId="1" xfId="0" applyBorder="1" applyAlignment="1">
      <alignment horizontal="left" vertical="center" wrapText="1" shrinkToFit="1"/>
    </xf>
    <xf numFmtId="0" fontId="4" fillId="0" borderId="1" xfId="0" applyFont="1" applyBorder="1"/>
    <xf numFmtId="0" fontId="4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center" wrapText="1" shrinkToFit="1"/>
    </xf>
    <xf numFmtId="0" fontId="8" fillId="0" borderId="0" xfId="0" applyFont="1"/>
    <xf numFmtId="0" fontId="4" fillId="0" borderId="0" xfId="0" applyFont="1" applyBorder="1"/>
    <xf numFmtId="0" fontId="0" fillId="0" borderId="0" xfId="0" applyBorder="1" applyAlignment="1">
      <alignment horizontal="left" vertical="center" wrapText="1" shrinkToFit="1"/>
    </xf>
    <xf numFmtId="0" fontId="1" fillId="0" borderId="0" xfId="0" applyFont="1" applyBorder="1" applyAlignment="1">
      <alignment horizontal="center" vertical="center" wrapText="1" shrinkToFit="1"/>
    </xf>
    <xf numFmtId="0" fontId="5" fillId="0" borderId="0" xfId="0" applyFont="1" applyBorder="1" applyAlignment="1">
      <alignment horizontal="center" vertical="center" wrapText="1" shrinkToFit="1"/>
    </xf>
    <xf numFmtId="0" fontId="6" fillId="0" borderId="0" xfId="0" applyFont="1" applyBorder="1" applyAlignment="1">
      <alignment horizontal="left" vertical="center" wrapText="1" shrinkToFit="1"/>
    </xf>
    <xf numFmtId="0" fontId="4" fillId="0" borderId="0" xfId="0" applyFont="1" applyAlignment="1">
      <alignment horizontal="left" vertical="center" wrapText="1" shrinkToFit="1"/>
    </xf>
    <xf numFmtId="0" fontId="1" fillId="0" borderId="0" xfId="0" applyFont="1" applyBorder="1" applyAlignment="1">
      <alignment horizontal="left" vertical="center" wrapText="1" shrinkToFit="1"/>
    </xf>
    <xf numFmtId="0" fontId="5" fillId="0" borderId="0" xfId="0" applyFont="1" applyBorder="1" applyAlignment="1">
      <alignment horizontal="left" vertical="center" wrapText="1" shrinkToFit="1"/>
    </xf>
    <xf numFmtId="0" fontId="4" fillId="0" borderId="1" xfId="0" applyFont="1" applyBorder="1" applyAlignment="1">
      <alignment horizontal="left" vertical="center" wrapText="1" shrinkToFit="1"/>
    </xf>
    <xf numFmtId="4" fontId="6" fillId="0" borderId="1" xfId="0" applyNumberFormat="1" applyFont="1" applyBorder="1" applyAlignment="1">
      <alignment horizontal="center" vertical="center" wrapText="1" shrinkToFit="1"/>
    </xf>
    <xf numFmtId="4" fontId="4" fillId="0" borderId="0" xfId="0" applyNumberFormat="1" applyFont="1" applyAlignment="1">
      <alignment horizontal="center" vertical="center" wrapText="1" shrinkToFit="1"/>
    </xf>
    <xf numFmtId="4" fontId="5" fillId="0" borderId="1" xfId="0" applyNumberFormat="1" applyFont="1" applyBorder="1" applyAlignment="1">
      <alignment horizontal="center" vertical="center" wrapText="1" shrinkToFit="1"/>
    </xf>
    <xf numFmtId="4" fontId="5" fillId="0" borderId="0" xfId="0" applyNumberFormat="1" applyFont="1" applyBorder="1" applyAlignment="1">
      <alignment horizontal="center" vertical="center" wrapText="1" shrinkToFit="1"/>
    </xf>
    <xf numFmtId="4" fontId="3" fillId="0" borderId="1" xfId="0" applyNumberFormat="1" applyFont="1" applyBorder="1" applyAlignment="1">
      <alignment horizontal="center" vertical="center" wrapText="1" shrinkToFit="1"/>
    </xf>
    <xf numFmtId="4" fontId="4" fillId="0" borderId="1" xfId="0" applyNumberFormat="1" applyFont="1" applyBorder="1" applyAlignment="1">
      <alignment horizontal="center" vertical="center" wrapText="1" shrinkToFit="1"/>
    </xf>
    <xf numFmtId="4" fontId="4" fillId="0" borderId="2" xfId="0" applyNumberFormat="1" applyFont="1" applyBorder="1" applyAlignment="1">
      <alignment horizontal="center" vertical="center" wrapText="1" shrinkToFit="1"/>
    </xf>
    <xf numFmtId="4" fontId="4" fillId="0" borderId="0" xfId="0" applyNumberFormat="1" applyFont="1" applyBorder="1" applyAlignment="1">
      <alignment horizontal="center" vertical="center" wrapText="1" shrinkToFit="1"/>
    </xf>
    <xf numFmtId="4" fontId="0" fillId="0" borderId="0" xfId="0" applyNumberFormat="1" applyBorder="1" applyAlignment="1">
      <alignment horizontal="center" vertical="center" wrapText="1" shrinkToFit="1"/>
    </xf>
    <xf numFmtId="4" fontId="0" fillId="0" borderId="0" xfId="0" applyNumberFormat="1" applyAlignment="1">
      <alignment horizontal="center" vertical="center" wrapText="1" shrinkToFit="1"/>
    </xf>
    <xf numFmtId="4" fontId="6" fillId="0" borderId="0" xfId="0" applyNumberFormat="1" applyFont="1" applyAlignment="1">
      <alignment horizontal="center" vertical="center" wrapText="1" shrinkToFit="1"/>
    </xf>
    <xf numFmtId="0" fontId="6" fillId="0" borderId="1" xfId="0" applyFont="1" applyBorder="1" applyAlignment="1">
      <alignment horizontal="left" vertical="center" wrapText="1" shrinkToFit="1"/>
    </xf>
    <xf numFmtId="0" fontId="9" fillId="0" borderId="0" xfId="0" applyFont="1" applyAlignment="1">
      <alignment horizontal="left" vertical="center" wrapText="1" shrinkToFit="1"/>
    </xf>
    <xf numFmtId="0" fontId="11" fillId="0" borderId="1" xfId="0" applyFont="1" applyBorder="1" applyAlignment="1">
      <alignment horizontal="center" vertical="center" wrapText="1" shrinkToFit="1"/>
    </xf>
    <xf numFmtId="0" fontId="11" fillId="0" borderId="1" xfId="0" applyFont="1" applyBorder="1" applyAlignment="1">
      <alignment horizontal="left" vertical="center" wrapText="1" shrinkToFit="1"/>
    </xf>
    <xf numFmtId="4" fontId="11" fillId="0" borderId="1" xfId="0" applyNumberFormat="1" applyFont="1" applyBorder="1" applyAlignment="1">
      <alignment horizontal="center" vertical="center" wrapText="1" shrinkToFit="1"/>
    </xf>
    <xf numFmtId="0" fontId="11" fillId="0" borderId="0" xfId="0" applyFont="1" applyBorder="1" applyAlignment="1">
      <alignment horizontal="left" vertical="top" wrapText="1"/>
    </xf>
    <xf numFmtId="0" fontId="11" fillId="0" borderId="0" xfId="0" applyFont="1" applyAlignment="1">
      <alignment vertical="center"/>
    </xf>
    <xf numFmtId="4" fontId="4" fillId="0" borderId="1" xfId="0" applyNumberFormat="1" applyFont="1" applyBorder="1" applyAlignment="1">
      <alignment horizontal="left" vertical="center" wrapText="1" shrinkToFit="1"/>
    </xf>
  </cellXfs>
  <cellStyles count="50">
    <cellStyle name="Гиперссылка" xfId="8" builtinId="8" hidden="1"/>
    <cellStyle name="Гиперссылка" xfId="10" builtinId="8" hidden="1"/>
    <cellStyle name="Гиперссылка" xfId="12" builtinId="8" hidden="1"/>
    <cellStyle name="Гиперссылка" xfId="14" builtinId="8" hidden="1"/>
    <cellStyle name="Гиперссылка" xfId="16" builtinId="8" hidden="1"/>
    <cellStyle name="Гиперссылка" xfId="18" builtinId="8" hidden="1"/>
    <cellStyle name="Гиперссылка" xfId="20" builtinId="8" hidden="1"/>
    <cellStyle name="Гиперссылка" xfId="22" builtinId="8" hidden="1"/>
    <cellStyle name="Гиперссылка" xfId="24" builtinId="8" hidden="1"/>
    <cellStyle name="Гиперссылка" xfId="26" builtinId="8" hidden="1"/>
    <cellStyle name="Гиперссылка" xfId="28" builtinId="8" hidden="1"/>
    <cellStyle name="Гиперссылка" xfId="30" builtinId="8" hidden="1"/>
    <cellStyle name="Гиперссылка" xfId="32" builtinId="8" hidden="1"/>
    <cellStyle name="Гиперссылка" xfId="34" builtinId="8" hidden="1"/>
    <cellStyle name="Гиперссылка" xfId="36" builtinId="8" hidden="1"/>
    <cellStyle name="Гиперссылка" xfId="38" builtinId="8" hidden="1"/>
    <cellStyle name="Гиперссылка" xfId="40" builtinId="8" hidden="1"/>
    <cellStyle name="Гиперссылка" xfId="42" builtinId="8" hidden="1"/>
    <cellStyle name="Гиперссылка" xfId="44" builtinId="8" hidden="1"/>
    <cellStyle name="Гиперссылка" xfId="46" builtinId="8" hidden="1"/>
    <cellStyle name="Гиперссылка" xfId="48" builtinId="8" hidden="1"/>
    <cellStyle name="Обычный" xfId="0" builtinId="0"/>
    <cellStyle name="Просмотренная гиперссылка" xfId="1" builtinId="9" hidden="1"/>
    <cellStyle name="Просмотренная гиперссылка" xfId="2" builtinId="9" hidden="1"/>
    <cellStyle name="Просмотренная гиперссылка" xfId="3" builtinId="9" hidden="1"/>
    <cellStyle name="Просмотренная гиперссылка" xfId="4" builtinId="9" hidden="1"/>
    <cellStyle name="Просмотренная гиперссылка" xfId="5" builtinId="9" hidden="1"/>
    <cellStyle name="Просмотренная гиперссылка" xfId="6" builtinId="9" hidden="1"/>
    <cellStyle name="Просмотренная гиперссылка" xfId="7" builtinId="9" hidden="1"/>
    <cellStyle name="Просмотренная гиперссылка" xfId="9" builtinId="9" hidden="1"/>
    <cellStyle name="Просмотренная гиперссылка" xfId="11" builtinId="9" hidden="1"/>
    <cellStyle name="Просмотренная гиперссылка" xfId="13" builtinId="9" hidden="1"/>
    <cellStyle name="Просмотренная гиперссылка" xfId="15" builtinId="9" hidden="1"/>
    <cellStyle name="Просмотренная гиперссылка" xfId="17" builtinId="9" hidden="1"/>
    <cellStyle name="Просмотренная гиперссылка" xfId="19" builtinId="9" hidden="1"/>
    <cellStyle name="Просмотренная гиперссылка" xfId="21" builtinId="9" hidden="1"/>
    <cellStyle name="Просмотренная гиперссылка" xfId="23" builtinId="9" hidden="1"/>
    <cellStyle name="Просмотренная гиперссылка" xfId="25" builtinId="9" hidden="1"/>
    <cellStyle name="Просмотренная гиперссылка" xfId="27" builtinId="9" hidden="1"/>
    <cellStyle name="Просмотренная гиперссылка" xfId="29" builtinId="9" hidden="1"/>
    <cellStyle name="Просмотренная гиперссылка" xfId="31" builtinId="9" hidden="1"/>
    <cellStyle name="Просмотренная гиперссылка" xfId="33" builtinId="9" hidden="1"/>
    <cellStyle name="Просмотренная гиперссылка" xfId="35" builtinId="9" hidden="1"/>
    <cellStyle name="Просмотренная гиперссылка" xfId="37" builtinId="9" hidden="1"/>
    <cellStyle name="Просмотренная гиперссылка" xfId="39" builtinId="9" hidden="1"/>
    <cellStyle name="Просмотренная гиперссылка" xfId="41" builtinId="9" hidden="1"/>
    <cellStyle name="Просмотренная гиперссылка" xfId="43" builtinId="9" hidden="1"/>
    <cellStyle name="Просмотренная гиперссылка" xfId="45" builtinId="9" hidden="1"/>
    <cellStyle name="Просмотренная гиперссылка" xfId="47" builtinId="9" hidden="1"/>
    <cellStyle name="Просмотренная гиперссылка" xfId="49" builtinId="9" hidden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5"/>
  <sheetViews>
    <sheetView tabSelected="1" topLeftCell="A29" workbookViewId="0">
      <selection activeCell="E50" sqref="E50"/>
    </sheetView>
  </sheetViews>
  <sheetFormatPr baseColWidth="10" defaultColWidth="8.83203125" defaultRowHeight="14" x14ac:dyDescent="0"/>
  <cols>
    <col min="1" max="1" width="8.83203125" style="12"/>
    <col min="2" max="2" width="48" style="22" customWidth="1"/>
    <col min="3" max="3" width="8.6640625" style="12" customWidth="1"/>
    <col min="4" max="4" width="7.1640625" style="12" customWidth="1"/>
    <col min="5" max="5" width="16.5" style="47" customWidth="1"/>
    <col min="6" max="6" width="13.33203125" style="47" bestFit="1" customWidth="1"/>
    <col min="7" max="7" width="33.1640625" style="22" customWidth="1"/>
    <col min="8" max="8" width="0.1640625" hidden="1" customWidth="1"/>
    <col min="9" max="10" width="8.83203125" hidden="1" customWidth="1"/>
    <col min="11" max="11" width="8.1640625" hidden="1" customWidth="1"/>
    <col min="12" max="12" width="5.5" hidden="1" customWidth="1"/>
    <col min="13" max="13" width="8.83203125" hidden="1" customWidth="1"/>
    <col min="14" max="14" width="2.83203125" hidden="1" customWidth="1"/>
    <col min="15" max="15" width="2.5" customWidth="1"/>
    <col min="16" max="16" width="5" customWidth="1"/>
    <col min="21" max="21" width="14.5" customWidth="1"/>
  </cols>
  <sheetData>
    <row r="1" spans="1:21" ht="63" customHeight="1">
      <c r="A1" s="50" t="s">
        <v>50</v>
      </c>
      <c r="B1" s="50"/>
      <c r="C1" s="50"/>
      <c r="D1" s="50"/>
      <c r="E1" s="50"/>
      <c r="F1" s="50"/>
      <c r="G1" s="50"/>
    </row>
    <row r="3" spans="1:21">
      <c r="D3" s="13"/>
      <c r="E3" s="39"/>
      <c r="F3" s="39"/>
      <c r="G3" s="34"/>
      <c r="H3" s="9"/>
      <c r="I3" s="9"/>
      <c r="J3" s="4"/>
      <c r="K3" s="9"/>
      <c r="L3" s="9"/>
      <c r="M3" s="9"/>
      <c r="N3" s="9"/>
      <c r="O3" s="9"/>
      <c r="P3" s="9"/>
      <c r="Q3" s="9"/>
      <c r="R3" s="9"/>
      <c r="S3" s="9"/>
      <c r="T3" s="9"/>
      <c r="U3" s="9"/>
    </row>
    <row r="4" spans="1:21" s="1" customFormat="1" ht="40.75" customHeight="1">
      <c r="A4" s="14" t="s">
        <v>0</v>
      </c>
      <c r="B4" s="14" t="s">
        <v>1</v>
      </c>
      <c r="C4" s="14" t="s">
        <v>2</v>
      </c>
      <c r="D4" s="15" t="s">
        <v>3</v>
      </c>
      <c r="E4" s="40" t="s">
        <v>4</v>
      </c>
      <c r="F4" s="40" t="s">
        <v>5</v>
      </c>
      <c r="G4" s="15" t="s">
        <v>9</v>
      </c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</row>
    <row r="5" spans="1:21" s="1" customFormat="1">
      <c r="A5" s="31"/>
      <c r="B5" s="35" t="s">
        <v>60</v>
      </c>
      <c r="C5" s="31"/>
      <c r="D5" s="32"/>
      <c r="E5" s="41"/>
      <c r="F5" s="41"/>
      <c r="G5" s="36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</row>
    <row r="6" spans="1:21" s="3" customFormat="1">
      <c r="A6" s="18">
        <v>1</v>
      </c>
      <c r="B6" s="24" t="s">
        <v>61</v>
      </c>
      <c r="C6" s="17" t="s">
        <v>6</v>
      </c>
      <c r="D6" s="18">
        <v>1</v>
      </c>
      <c r="E6" s="42">
        <v>35000</v>
      </c>
      <c r="F6" s="43">
        <f t="shared" ref="F6:F7" si="0">D6*E6</f>
        <v>35000</v>
      </c>
      <c r="G6" s="37"/>
      <c r="H6" s="27"/>
      <c r="I6" s="27"/>
      <c r="J6" s="27"/>
      <c r="K6" s="27"/>
      <c r="L6" s="27"/>
      <c r="M6" s="27"/>
      <c r="N6" s="27"/>
      <c r="O6" s="6"/>
      <c r="P6" s="6"/>
      <c r="Q6" s="6"/>
      <c r="R6" s="6"/>
      <c r="S6" s="6"/>
      <c r="T6" s="6"/>
      <c r="U6" s="6"/>
    </row>
    <row r="7" spans="1:21" s="9" customFormat="1">
      <c r="A7" s="17">
        <v>2</v>
      </c>
      <c r="B7" s="37" t="s">
        <v>62</v>
      </c>
      <c r="C7" s="17" t="s">
        <v>6</v>
      </c>
      <c r="D7" s="17">
        <v>1</v>
      </c>
      <c r="E7" s="43">
        <v>25000</v>
      </c>
      <c r="F7" s="43">
        <f t="shared" si="0"/>
        <v>25000</v>
      </c>
      <c r="G7" s="37"/>
      <c r="H7" s="25"/>
      <c r="I7" s="25"/>
      <c r="J7" s="25"/>
      <c r="K7" s="25"/>
      <c r="L7" s="25"/>
      <c r="M7" s="25"/>
      <c r="N7" s="25"/>
    </row>
    <row r="8" spans="1:21" s="1" customFormat="1">
      <c r="A8" s="31"/>
      <c r="B8" s="35" t="s">
        <v>20</v>
      </c>
      <c r="C8" s="31"/>
      <c r="D8" s="32"/>
      <c r="E8" s="41"/>
      <c r="F8" s="41"/>
      <c r="G8" s="36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</row>
    <row r="9" spans="1:21">
      <c r="B9" s="23" t="s">
        <v>14</v>
      </c>
      <c r="D9" s="13"/>
      <c r="E9" s="39"/>
      <c r="F9" s="39"/>
      <c r="G9" s="34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</row>
    <row r="10" spans="1:21" s="3" customFormat="1" ht="28">
      <c r="A10" s="18">
        <v>1</v>
      </c>
      <c r="B10" s="24" t="s">
        <v>45</v>
      </c>
      <c r="C10" s="16" t="s">
        <v>10</v>
      </c>
      <c r="D10" s="18">
        <v>32</v>
      </c>
      <c r="E10" s="42">
        <v>7980</v>
      </c>
      <c r="F10" s="43">
        <f t="shared" ref="F10:F48" si="1">D10*E10</f>
        <v>255360</v>
      </c>
      <c r="G10" s="37" t="s">
        <v>13</v>
      </c>
      <c r="H10" s="27"/>
      <c r="I10" s="27"/>
      <c r="J10" s="27"/>
      <c r="K10" s="27"/>
      <c r="L10" s="27"/>
      <c r="M10" s="27"/>
      <c r="N10" s="27"/>
      <c r="O10" s="6"/>
      <c r="P10" s="6"/>
      <c r="Q10" s="6"/>
      <c r="R10" s="6"/>
      <c r="S10" s="6"/>
      <c r="T10" s="6"/>
      <c r="U10" s="6"/>
    </row>
    <row r="11" spans="1:21" s="9" customFormat="1" ht="28">
      <c r="A11" s="17">
        <v>2</v>
      </c>
      <c r="B11" s="37" t="s">
        <v>46</v>
      </c>
      <c r="C11" s="17" t="s">
        <v>6</v>
      </c>
      <c r="D11" s="17">
        <v>2</v>
      </c>
      <c r="E11" s="43">
        <v>200900</v>
      </c>
      <c r="F11" s="43">
        <f t="shared" si="1"/>
        <v>401800</v>
      </c>
      <c r="G11" s="37"/>
      <c r="H11" s="25"/>
      <c r="I11" s="25"/>
      <c r="J11" s="25"/>
      <c r="K11" s="25"/>
      <c r="L11" s="25"/>
      <c r="M11" s="25"/>
      <c r="N11" s="25"/>
    </row>
    <row r="12" spans="1:21" ht="16.75" customHeight="1">
      <c r="A12" s="16">
        <v>3</v>
      </c>
      <c r="B12" s="24" t="s">
        <v>31</v>
      </c>
      <c r="C12" s="16" t="s">
        <v>6</v>
      </c>
      <c r="D12" s="19">
        <v>1</v>
      </c>
      <c r="E12" s="43">
        <v>284600</v>
      </c>
      <c r="F12" s="43">
        <f t="shared" si="1"/>
        <v>284600</v>
      </c>
      <c r="G12" s="37" t="s">
        <v>15</v>
      </c>
      <c r="H12" s="25"/>
      <c r="I12" s="25"/>
      <c r="J12" s="25"/>
      <c r="K12" s="25"/>
      <c r="L12" s="25"/>
      <c r="M12" s="25"/>
      <c r="N12" s="25"/>
      <c r="O12" s="9"/>
      <c r="P12" s="9"/>
      <c r="Q12" s="9"/>
      <c r="R12" s="9"/>
      <c r="S12" s="9"/>
      <c r="T12" s="9"/>
      <c r="U12" s="9"/>
    </row>
    <row r="13" spans="1:21" s="2" customFormat="1" ht="15" customHeight="1">
      <c r="A13" s="16">
        <v>4</v>
      </c>
      <c r="B13" s="24" t="s">
        <v>26</v>
      </c>
      <c r="C13" s="16" t="s">
        <v>12</v>
      </c>
      <c r="D13" s="17">
        <v>17</v>
      </c>
      <c r="E13" s="44">
        <v>2250</v>
      </c>
      <c r="F13" s="43">
        <f t="shared" si="1"/>
        <v>38250</v>
      </c>
      <c r="G13" s="37" t="s">
        <v>15</v>
      </c>
      <c r="H13" s="26"/>
      <c r="I13" s="26"/>
      <c r="J13" s="26"/>
      <c r="K13" s="26"/>
      <c r="L13" s="26"/>
      <c r="M13" s="26"/>
      <c r="N13" s="26"/>
      <c r="O13" s="10"/>
      <c r="P13" s="10"/>
      <c r="Q13" s="10"/>
      <c r="R13" s="10"/>
      <c r="S13" s="10"/>
      <c r="T13" s="10"/>
      <c r="U13" s="10"/>
    </row>
    <row r="14" spans="1:21" s="2" customFormat="1" ht="15" customHeight="1">
      <c r="A14" s="16">
        <v>5</v>
      </c>
      <c r="B14" s="24" t="s">
        <v>28</v>
      </c>
      <c r="C14" s="16" t="s">
        <v>29</v>
      </c>
      <c r="D14" s="17">
        <v>1</v>
      </c>
      <c r="E14" s="44">
        <v>21000</v>
      </c>
      <c r="F14" s="43">
        <f t="shared" si="1"/>
        <v>21000</v>
      </c>
      <c r="G14" s="37"/>
      <c r="H14" s="11"/>
      <c r="I14" s="11"/>
      <c r="J14" s="11"/>
      <c r="K14" s="11"/>
      <c r="L14" s="11"/>
      <c r="M14" s="11"/>
      <c r="N14" s="11"/>
      <c r="O14" s="10"/>
      <c r="P14" s="10"/>
      <c r="Q14" s="10"/>
      <c r="R14" s="10"/>
      <c r="S14" s="10"/>
      <c r="T14" s="10"/>
      <c r="U14" s="10"/>
    </row>
    <row r="15" spans="1:21" s="8" customFormat="1" ht="30.5" customHeight="1">
      <c r="A15" s="16">
        <v>6</v>
      </c>
      <c r="B15" s="24" t="s">
        <v>30</v>
      </c>
      <c r="C15" s="16" t="s">
        <v>10</v>
      </c>
      <c r="D15" s="17">
        <v>32</v>
      </c>
      <c r="E15" s="43">
        <v>1350</v>
      </c>
      <c r="F15" s="43">
        <f t="shared" si="1"/>
        <v>43200</v>
      </c>
      <c r="G15" s="37"/>
      <c r="H15" s="11"/>
      <c r="I15" s="11"/>
      <c r="J15" s="11"/>
      <c r="K15" s="11"/>
      <c r="L15" s="11"/>
      <c r="M15" s="11"/>
      <c r="N15" s="11"/>
      <c r="O15" s="7"/>
      <c r="P15" s="7"/>
      <c r="Q15" s="7"/>
      <c r="R15" s="7"/>
      <c r="S15" s="7"/>
      <c r="T15" s="7"/>
      <c r="U15" s="7"/>
    </row>
    <row r="16" spans="1:21">
      <c r="A16" s="20"/>
      <c r="B16" s="23" t="s">
        <v>17</v>
      </c>
      <c r="C16" s="20"/>
      <c r="D16" s="21"/>
      <c r="E16" s="45"/>
      <c r="F16" s="43"/>
      <c r="G16" s="34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  <row r="17" spans="1:21" s="28" customFormat="1">
      <c r="A17" s="18">
        <v>1</v>
      </c>
      <c r="B17" s="24" t="s">
        <v>27</v>
      </c>
      <c r="C17" s="16" t="s">
        <v>10</v>
      </c>
      <c r="D17" s="18">
        <v>32</v>
      </c>
      <c r="E17" s="42">
        <v>7980</v>
      </c>
      <c r="F17" s="43">
        <f t="shared" si="1"/>
        <v>255360</v>
      </c>
      <c r="G17" s="37" t="s">
        <v>13</v>
      </c>
    </row>
    <row r="18" spans="1:21" s="28" customFormat="1" ht="15" customHeight="1">
      <c r="A18" s="16">
        <v>2</v>
      </c>
      <c r="B18" s="24" t="s">
        <v>31</v>
      </c>
      <c r="C18" s="16" t="s">
        <v>6</v>
      </c>
      <c r="D18" s="19">
        <v>1</v>
      </c>
      <c r="E18" s="43">
        <v>284600</v>
      </c>
      <c r="F18" s="43">
        <f t="shared" si="1"/>
        <v>284600</v>
      </c>
      <c r="G18" s="37" t="s">
        <v>15</v>
      </c>
    </row>
    <row r="19" spans="1:21" s="28" customFormat="1" ht="15" customHeight="1">
      <c r="A19" s="16">
        <v>3</v>
      </c>
      <c r="B19" s="24" t="s">
        <v>26</v>
      </c>
      <c r="C19" s="16" t="s">
        <v>12</v>
      </c>
      <c r="D19" s="17">
        <v>18</v>
      </c>
      <c r="E19" s="44">
        <v>2250</v>
      </c>
      <c r="F19" s="43">
        <f t="shared" si="1"/>
        <v>40500</v>
      </c>
      <c r="G19" s="37" t="s">
        <v>15</v>
      </c>
    </row>
    <row r="20" spans="1:21">
      <c r="A20" s="20"/>
      <c r="B20" s="33" t="s">
        <v>21</v>
      </c>
      <c r="C20" s="20"/>
      <c r="D20" s="20"/>
      <c r="E20" s="46"/>
      <c r="F20" s="43"/>
      <c r="G20" s="30"/>
      <c r="H20" s="29"/>
      <c r="I20" s="29"/>
      <c r="J20" s="29"/>
      <c r="K20" s="29"/>
      <c r="L20" s="29"/>
      <c r="M20" s="29"/>
      <c r="N20" s="29"/>
      <c r="O20" s="29"/>
      <c r="P20" s="9"/>
      <c r="Q20" s="9"/>
      <c r="R20" s="9"/>
      <c r="S20" s="9"/>
      <c r="T20" s="9"/>
      <c r="U20" s="9"/>
    </row>
    <row r="21" spans="1:21">
      <c r="A21" s="20"/>
      <c r="B21" s="33" t="s">
        <v>22</v>
      </c>
      <c r="C21" s="20"/>
      <c r="D21" s="20"/>
      <c r="E21" s="46"/>
      <c r="F21" s="43"/>
      <c r="G21" s="30"/>
      <c r="H21" s="29"/>
      <c r="I21" s="29"/>
      <c r="J21" s="29"/>
      <c r="K21" s="29"/>
      <c r="L21" s="29"/>
      <c r="M21" s="29"/>
      <c r="N21" s="29"/>
      <c r="O21" s="29"/>
      <c r="P21" s="9"/>
      <c r="Q21" s="9"/>
      <c r="R21" s="9"/>
      <c r="S21" s="9"/>
      <c r="T21" s="9"/>
      <c r="U21" s="9"/>
    </row>
    <row r="22" spans="1:21">
      <c r="A22" s="16">
        <v>1</v>
      </c>
      <c r="B22" s="24" t="s">
        <v>40</v>
      </c>
      <c r="C22" s="16" t="s">
        <v>10</v>
      </c>
      <c r="D22" s="17">
        <v>80</v>
      </c>
      <c r="E22" s="43">
        <v>1000</v>
      </c>
      <c r="F22" s="43">
        <f t="shared" si="1"/>
        <v>80000</v>
      </c>
      <c r="G22" s="37" t="s">
        <v>38</v>
      </c>
      <c r="H22" s="11"/>
      <c r="I22" s="11"/>
      <c r="J22" s="11"/>
      <c r="K22" s="11"/>
      <c r="L22" s="11"/>
      <c r="M22" s="11"/>
      <c r="N22" s="11"/>
      <c r="O22" s="9"/>
      <c r="P22" s="9"/>
      <c r="Q22" s="9"/>
      <c r="R22" s="9"/>
      <c r="S22" s="9"/>
      <c r="T22" s="9"/>
      <c r="U22" s="9"/>
    </row>
    <row r="23" spans="1:21">
      <c r="A23" s="16">
        <v>2</v>
      </c>
      <c r="B23" s="24" t="s">
        <v>32</v>
      </c>
      <c r="C23" s="16" t="s">
        <v>12</v>
      </c>
      <c r="D23" s="17">
        <v>16</v>
      </c>
      <c r="E23" s="43">
        <v>400</v>
      </c>
      <c r="F23" s="43">
        <f t="shared" si="1"/>
        <v>6400</v>
      </c>
      <c r="G23" s="37" t="s">
        <v>39</v>
      </c>
      <c r="H23" s="11"/>
      <c r="I23" s="11"/>
      <c r="J23" s="11"/>
      <c r="K23" s="11"/>
      <c r="L23" s="11"/>
      <c r="M23" s="11"/>
      <c r="N23" s="11"/>
      <c r="O23" s="9"/>
      <c r="P23" s="9"/>
      <c r="Q23" s="9"/>
      <c r="R23" s="9"/>
      <c r="S23" s="9"/>
      <c r="T23" s="9"/>
      <c r="U23" s="9"/>
    </row>
    <row r="24" spans="1:21">
      <c r="A24" s="16"/>
      <c r="B24" s="33" t="s">
        <v>17</v>
      </c>
      <c r="C24" s="16"/>
      <c r="D24" s="17"/>
      <c r="E24" s="43"/>
      <c r="F24" s="43"/>
      <c r="G24" s="37"/>
      <c r="H24" s="11"/>
      <c r="I24" s="11"/>
      <c r="J24" s="11"/>
      <c r="K24" s="11"/>
      <c r="L24" s="11"/>
      <c r="M24" s="11"/>
      <c r="N24" s="11"/>
      <c r="O24" s="9"/>
      <c r="P24" s="9"/>
      <c r="Q24" s="9"/>
      <c r="R24" s="9"/>
      <c r="S24" s="9"/>
      <c r="T24" s="9"/>
      <c r="U24" s="9"/>
    </row>
    <row r="25" spans="1:21">
      <c r="A25" s="16">
        <v>1</v>
      </c>
      <c r="B25" s="24" t="s">
        <v>53</v>
      </c>
      <c r="C25" s="16" t="s">
        <v>10</v>
      </c>
      <c r="D25" s="17">
        <v>75</v>
      </c>
      <c r="E25" s="43">
        <v>1000</v>
      </c>
      <c r="F25" s="43">
        <f t="shared" si="1"/>
        <v>75000</v>
      </c>
      <c r="G25" s="37" t="s">
        <v>52</v>
      </c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</row>
    <row r="26" spans="1:21">
      <c r="A26" s="16">
        <v>2</v>
      </c>
      <c r="B26" s="24" t="s">
        <v>32</v>
      </c>
      <c r="C26" s="16" t="s">
        <v>12</v>
      </c>
      <c r="D26" s="17">
        <v>28</v>
      </c>
      <c r="E26" s="43">
        <v>400</v>
      </c>
      <c r="F26" s="43">
        <f t="shared" si="1"/>
        <v>11200</v>
      </c>
      <c r="G26" s="37" t="s">
        <v>39</v>
      </c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</row>
    <row r="27" spans="1:21">
      <c r="B27" s="33" t="s">
        <v>23</v>
      </c>
      <c r="F27" s="43"/>
    </row>
    <row r="28" spans="1:21" ht="16.25" customHeight="1">
      <c r="A28" s="16">
        <v>1</v>
      </c>
      <c r="B28" s="24" t="s">
        <v>41</v>
      </c>
      <c r="C28" s="16" t="s">
        <v>6</v>
      </c>
      <c r="D28" s="17">
        <v>16</v>
      </c>
      <c r="E28" s="43">
        <v>9450</v>
      </c>
      <c r="F28" s="43">
        <f t="shared" si="1"/>
        <v>151200</v>
      </c>
      <c r="G28" s="37" t="s">
        <v>16</v>
      </c>
      <c r="H28" s="11"/>
      <c r="I28" s="11"/>
      <c r="J28" s="11"/>
      <c r="K28" s="11"/>
      <c r="L28" s="11"/>
      <c r="M28" s="11"/>
      <c r="N28" s="11"/>
      <c r="O28" s="9"/>
      <c r="P28" s="9"/>
      <c r="Q28" s="9"/>
      <c r="R28" s="9"/>
      <c r="S28" s="9"/>
      <c r="T28" s="9"/>
      <c r="U28" s="9"/>
    </row>
    <row r="29" spans="1:21">
      <c r="B29" s="33" t="s">
        <v>24</v>
      </c>
      <c r="F29" s="43"/>
    </row>
    <row r="30" spans="1:21" s="8" customFormat="1">
      <c r="A30" s="16">
        <v>1</v>
      </c>
      <c r="B30" s="24" t="s">
        <v>33</v>
      </c>
      <c r="C30" s="16" t="s">
        <v>6</v>
      </c>
      <c r="D30" s="17">
        <v>1</v>
      </c>
      <c r="E30" s="43">
        <v>56000</v>
      </c>
      <c r="F30" s="43">
        <f t="shared" si="1"/>
        <v>56000</v>
      </c>
      <c r="G30" s="37" t="s">
        <v>18</v>
      </c>
      <c r="H30" s="11"/>
      <c r="I30" s="11"/>
      <c r="J30" s="11"/>
      <c r="K30" s="11"/>
      <c r="L30" s="11"/>
      <c r="M30" s="11"/>
      <c r="N30" s="11"/>
      <c r="O30" s="7"/>
      <c r="P30" s="7"/>
      <c r="Q30" s="7"/>
      <c r="R30" s="7"/>
      <c r="S30" s="7"/>
      <c r="T30" s="7"/>
      <c r="U30" s="7"/>
    </row>
    <row r="31" spans="1:21" s="7" customFormat="1">
      <c r="A31" s="17">
        <v>2</v>
      </c>
      <c r="B31" s="37" t="s">
        <v>43</v>
      </c>
      <c r="C31" s="17" t="s">
        <v>6</v>
      </c>
      <c r="D31" s="17">
        <v>11</v>
      </c>
      <c r="E31" s="43">
        <v>15000</v>
      </c>
      <c r="F31" s="43">
        <f t="shared" si="1"/>
        <v>165000</v>
      </c>
      <c r="G31" s="37" t="s">
        <v>49</v>
      </c>
      <c r="H31" s="11"/>
      <c r="I31" s="11"/>
      <c r="J31" s="11"/>
      <c r="K31" s="11"/>
      <c r="L31" s="11"/>
      <c r="M31" s="11"/>
      <c r="N31" s="11"/>
    </row>
    <row r="32" spans="1:21" s="8" customFormat="1">
      <c r="A32" s="16">
        <v>3</v>
      </c>
      <c r="B32" s="24" t="s">
        <v>47</v>
      </c>
      <c r="C32" s="16" t="s">
        <v>6</v>
      </c>
      <c r="D32" s="17">
        <v>1</v>
      </c>
      <c r="E32" s="43">
        <v>38000</v>
      </c>
      <c r="F32" s="43">
        <f t="shared" si="1"/>
        <v>38000</v>
      </c>
      <c r="G32" s="37"/>
      <c r="H32" s="11"/>
      <c r="I32" s="11"/>
      <c r="J32" s="11"/>
      <c r="K32" s="11"/>
      <c r="L32" s="11"/>
      <c r="M32" s="11"/>
      <c r="N32" s="11"/>
      <c r="O32" s="7"/>
      <c r="P32" s="7"/>
      <c r="Q32" s="7"/>
      <c r="R32" s="7"/>
      <c r="S32" s="7"/>
      <c r="T32" s="7"/>
      <c r="U32" s="7"/>
    </row>
    <row r="33" spans="1:21" s="8" customFormat="1">
      <c r="A33" s="16">
        <v>4</v>
      </c>
      <c r="B33" s="24" t="s">
        <v>63</v>
      </c>
      <c r="C33" s="16" t="s">
        <v>6</v>
      </c>
      <c r="D33" s="17">
        <v>2</v>
      </c>
      <c r="E33" s="43">
        <v>56000</v>
      </c>
      <c r="F33" s="43">
        <f t="shared" si="1"/>
        <v>112000</v>
      </c>
      <c r="G33" s="37"/>
      <c r="H33" s="11"/>
      <c r="I33" s="11"/>
      <c r="J33" s="11"/>
      <c r="K33" s="11"/>
      <c r="L33" s="11"/>
      <c r="M33" s="11"/>
      <c r="N33" s="11"/>
      <c r="O33" s="7"/>
      <c r="P33" s="7"/>
      <c r="Q33" s="7"/>
      <c r="R33" s="7"/>
      <c r="S33" s="7"/>
      <c r="T33" s="7"/>
      <c r="U33" s="7"/>
    </row>
    <row r="34" spans="1:21">
      <c r="A34" s="16">
        <v>5</v>
      </c>
      <c r="B34" s="24" t="s">
        <v>34</v>
      </c>
      <c r="C34" s="16" t="s">
        <v>6</v>
      </c>
      <c r="D34" s="17">
        <v>4</v>
      </c>
      <c r="E34" s="43">
        <v>20600</v>
      </c>
      <c r="F34" s="43">
        <f t="shared" si="1"/>
        <v>82400</v>
      </c>
      <c r="G34" s="37" t="s">
        <v>44</v>
      </c>
      <c r="H34" s="11"/>
      <c r="I34" s="11"/>
      <c r="J34" s="11"/>
      <c r="K34" s="11"/>
      <c r="L34" s="11"/>
      <c r="M34" s="11"/>
      <c r="N34" s="11"/>
      <c r="O34" s="9"/>
      <c r="P34" s="9"/>
      <c r="Q34" s="9"/>
      <c r="R34" s="9"/>
      <c r="S34" s="9"/>
      <c r="T34" s="9"/>
      <c r="U34" s="9"/>
    </row>
    <row r="35" spans="1:21">
      <c r="B35" s="23" t="s">
        <v>25</v>
      </c>
      <c r="F35" s="43"/>
    </row>
    <row r="36" spans="1:21">
      <c r="A36" s="16">
        <v>1</v>
      </c>
      <c r="B36" s="24" t="s">
        <v>35</v>
      </c>
      <c r="C36" s="16" t="s">
        <v>10</v>
      </c>
      <c r="D36" s="17">
        <v>15.8</v>
      </c>
      <c r="E36" s="43">
        <v>5200</v>
      </c>
      <c r="F36" s="43">
        <f t="shared" si="1"/>
        <v>82160</v>
      </c>
      <c r="G36" s="37" t="s">
        <v>48</v>
      </c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</row>
    <row r="37" spans="1:21" s="8" customFormat="1" ht="30.5" customHeight="1">
      <c r="A37" s="16">
        <v>2</v>
      </c>
      <c r="B37" s="24" t="s">
        <v>36</v>
      </c>
      <c r="C37" s="16" t="s">
        <v>10</v>
      </c>
      <c r="D37" s="17">
        <v>14</v>
      </c>
      <c r="E37" s="43">
        <v>6300</v>
      </c>
      <c r="F37" s="43">
        <f t="shared" si="1"/>
        <v>88200</v>
      </c>
      <c r="G37" s="37" t="s">
        <v>48</v>
      </c>
      <c r="H37" s="11"/>
      <c r="I37" s="11"/>
      <c r="J37" s="11"/>
      <c r="K37" s="11"/>
      <c r="L37" s="11"/>
      <c r="M37" s="11"/>
      <c r="N37" s="11"/>
      <c r="O37" s="7"/>
      <c r="P37" s="7"/>
      <c r="Q37" s="7"/>
      <c r="R37" s="7"/>
      <c r="S37" s="7"/>
      <c r="T37" s="7"/>
      <c r="U37" s="7"/>
    </row>
    <row r="38" spans="1:21" s="8" customFormat="1">
      <c r="A38" s="16">
        <v>3</v>
      </c>
      <c r="B38" s="24" t="s">
        <v>35</v>
      </c>
      <c r="C38" s="16" t="s">
        <v>10</v>
      </c>
      <c r="D38" s="17">
        <v>15.8</v>
      </c>
      <c r="E38" s="43">
        <v>5200</v>
      </c>
      <c r="F38" s="43">
        <f t="shared" si="1"/>
        <v>82160</v>
      </c>
      <c r="G38" s="37" t="s">
        <v>48</v>
      </c>
      <c r="H38" s="11"/>
      <c r="I38" s="11"/>
      <c r="J38" s="11"/>
      <c r="K38" s="11"/>
      <c r="L38" s="11"/>
      <c r="M38" s="11"/>
      <c r="N38" s="11"/>
      <c r="O38" s="7"/>
      <c r="P38" s="7"/>
      <c r="Q38" s="7"/>
      <c r="R38" s="7"/>
      <c r="S38" s="7"/>
      <c r="T38" s="7"/>
      <c r="U38" s="7"/>
    </row>
    <row r="39" spans="1:21">
      <c r="B39" s="23" t="s">
        <v>42</v>
      </c>
      <c r="F39" s="43"/>
    </row>
    <row r="40" spans="1:21" s="8" customFormat="1" ht="30.5" customHeight="1">
      <c r="A40" s="16">
        <v>1</v>
      </c>
      <c r="B40" s="24" t="s">
        <v>37</v>
      </c>
      <c r="C40" s="16" t="s">
        <v>6</v>
      </c>
      <c r="D40" s="17">
        <v>2</v>
      </c>
      <c r="E40" s="43">
        <v>18000</v>
      </c>
      <c r="F40" s="43">
        <f t="shared" si="1"/>
        <v>36000</v>
      </c>
      <c r="G40" s="37" t="s">
        <v>19</v>
      </c>
      <c r="H40" s="11"/>
      <c r="I40" s="11"/>
      <c r="J40" s="11"/>
      <c r="K40" s="11"/>
      <c r="L40" s="11"/>
      <c r="M40" s="11"/>
      <c r="N40" s="11"/>
      <c r="O40" s="7"/>
      <c r="P40" s="7"/>
      <c r="Q40" s="7"/>
      <c r="R40" s="7"/>
      <c r="S40" s="7"/>
      <c r="T40" s="7"/>
      <c r="U40" s="7"/>
    </row>
    <row r="41" spans="1:21" s="55" customFormat="1">
      <c r="A41" s="51"/>
      <c r="B41" s="52" t="s">
        <v>51</v>
      </c>
      <c r="C41" s="51"/>
      <c r="D41" s="51"/>
      <c r="E41" s="53"/>
      <c r="F41" s="43"/>
      <c r="G41" s="52"/>
      <c r="H41" s="54"/>
      <c r="I41" s="54"/>
      <c r="J41" s="54"/>
      <c r="K41" s="54"/>
      <c r="L41" s="54"/>
      <c r="M41" s="54"/>
      <c r="N41" s="54"/>
    </row>
    <row r="42" spans="1:21" s="7" customFormat="1">
      <c r="A42" s="17">
        <v>1</v>
      </c>
      <c r="B42" s="37" t="s">
        <v>64</v>
      </c>
      <c r="C42" s="17" t="s">
        <v>6</v>
      </c>
      <c r="D42" s="17">
        <v>1</v>
      </c>
      <c r="E42" s="43">
        <v>94000</v>
      </c>
      <c r="F42" s="43">
        <f t="shared" si="1"/>
        <v>94000</v>
      </c>
      <c r="G42" s="37"/>
      <c r="H42" s="11"/>
      <c r="I42" s="11"/>
      <c r="J42" s="11"/>
      <c r="K42" s="11"/>
      <c r="L42" s="11"/>
      <c r="M42" s="11"/>
      <c r="N42" s="11"/>
    </row>
    <row r="43" spans="1:21" s="7" customFormat="1">
      <c r="A43" s="17">
        <v>2</v>
      </c>
      <c r="B43" s="37" t="s">
        <v>65</v>
      </c>
      <c r="C43" s="17" t="s">
        <v>6</v>
      </c>
      <c r="D43" s="17">
        <v>1</v>
      </c>
      <c r="E43" s="43">
        <v>246000</v>
      </c>
      <c r="F43" s="43">
        <f t="shared" si="1"/>
        <v>246000</v>
      </c>
      <c r="G43" s="37"/>
      <c r="H43" s="11"/>
      <c r="I43" s="11"/>
      <c r="J43" s="11"/>
      <c r="K43" s="11"/>
      <c r="L43" s="11"/>
      <c r="M43" s="11"/>
      <c r="N43" s="11"/>
    </row>
    <row r="44" spans="1:21" s="7" customFormat="1">
      <c r="A44" s="17">
        <v>3</v>
      </c>
      <c r="B44" s="37" t="s">
        <v>54</v>
      </c>
      <c r="C44" s="17" t="s">
        <v>6</v>
      </c>
      <c r="D44" s="17">
        <v>1</v>
      </c>
      <c r="E44" s="43">
        <v>42000</v>
      </c>
      <c r="F44" s="43">
        <f t="shared" si="1"/>
        <v>42000</v>
      </c>
      <c r="G44" s="37"/>
      <c r="H44" s="11"/>
      <c r="I44" s="11"/>
      <c r="J44" s="11"/>
      <c r="K44" s="11"/>
      <c r="L44" s="11"/>
      <c r="M44" s="11"/>
      <c r="N44" s="11"/>
    </row>
    <row r="45" spans="1:21" s="7" customFormat="1">
      <c r="A45" s="17">
        <v>4</v>
      </c>
      <c r="B45" s="37" t="s">
        <v>55</v>
      </c>
      <c r="C45" s="17" t="s">
        <v>6</v>
      </c>
      <c r="D45" s="17">
        <v>16</v>
      </c>
      <c r="E45" s="43">
        <v>2640</v>
      </c>
      <c r="F45" s="43">
        <f t="shared" si="1"/>
        <v>42240</v>
      </c>
      <c r="G45" s="37"/>
      <c r="H45" s="11"/>
      <c r="I45" s="11"/>
      <c r="J45" s="11"/>
      <c r="K45" s="11"/>
      <c r="L45" s="11"/>
      <c r="M45" s="11"/>
      <c r="N45" s="11"/>
    </row>
    <row r="46" spans="1:21" s="7" customFormat="1">
      <c r="A46" s="17">
        <v>5</v>
      </c>
      <c r="B46" s="37" t="s">
        <v>56</v>
      </c>
      <c r="C46" s="17" t="s">
        <v>6</v>
      </c>
      <c r="D46" s="17">
        <v>1</v>
      </c>
      <c r="E46" s="43">
        <v>35000</v>
      </c>
      <c r="F46" s="43">
        <f t="shared" si="1"/>
        <v>35000</v>
      </c>
      <c r="G46" s="37"/>
      <c r="H46" s="11"/>
      <c r="I46" s="11"/>
      <c r="J46" s="11"/>
      <c r="K46" s="11"/>
      <c r="L46" s="11"/>
      <c r="M46" s="11"/>
      <c r="N46" s="11"/>
    </row>
    <row r="47" spans="1:21" s="7" customFormat="1">
      <c r="A47" s="17">
        <v>6</v>
      </c>
      <c r="B47" s="37" t="s">
        <v>57</v>
      </c>
      <c r="C47" s="17" t="s">
        <v>6</v>
      </c>
      <c r="D47" s="17">
        <v>1</v>
      </c>
      <c r="E47" s="43">
        <v>64000</v>
      </c>
      <c r="F47" s="43">
        <f t="shared" si="1"/>
        <v>64000</v>
      </c>
      <c r="G47" s="37"/>
      <c r="H47" s="11"/>
      <c r="I47" s="11"/>
      <c r="J47" s="11"/>
      <c r="K47" s="11"/>
      <c r="L47" s="11"/>
      <c r="M47" s="11"/>
      <c r="N47" s="11"/>
    </row>
    <row r="48" spans="1:21" s="7" customFormat="1">
      <c r="A48" s="17">
        <v>7</v>
      </c>
      <c r="B48" s="37" t="s">
        <v>66</v>
      </c>
      <c r="C48" s="17" t="s">
        <v>6</v>
      </c>
      <c r="D48" s="17">
        <v>4</v>
      </c>
      <c r="E48" s="43">
        <v>6000</v>
      </c>
      <c r="F48" s="43">
        <f t="shared" si="1"/>
        <v>24000</v>
      </c>
      <c r="G48" s="56"/>
      <c r="H48" s="11"/>
      <c r="I48" s="11"/>
      <c r="J48" s="11"/>
      <c r="K48" s="11"/>
      <c r="L48" s="11"/>
      <c r="M48" s="11"/>
      <c r="N48" s="11"/>
    </row>
    <row r="49" spans="1:7" s="9" customFormat="1">
      <c r="A49" s="17"/>
      <c r="B49" s="37"/>
      <c r="C49" s="17"/>
      <c r="D49" s="17"/>
      <c r="E49" s="53" t="s">
        <v>7</v>
      </c>
      <c r="F49" s="53">
        <f>SUM(F6:F48)</f>
        <v>3297630</v>
      </c>
      <c r="G49" s="37"/>
    </row>
    <row r="50" spans="1:7" s="9" customFormat="1">
      <c r="A50" s="17"/>
      <c r="B50" s="37"/>
      <c r="C50" s="17"/>
      <c r="D50" s="17"/>
      <c r="E50" s="53" t="s">
        <v>59</v>
      </c>
      <c r="F50" s="53">
        <f>F49/100*10</f>
        <v>329763</v>
      </c>
      <c r="G50" s="37"/>
    </row>
    <row r="51" spans="1:7" s="9" customFormat="1">
      <c r="A51" s="17"/>
      <c r="B51" s="37"/>
      <c r="C51" s="17"/>
      <c r="D51" s="17"/>
      <c r="E51" s="53" t="s">
        <v>58</v>
      </c>
      <c r="F51" s="53">
        <f>F50+F49</f>
        <v>3627393</v>
      </c>
      <c r="G51" s="37"/>
    </row>
    <row r="52" spans="1:7">
      <c r="A52" s="16"/>
      <c r="B52" s="24"/>
      <c r="C52" s="16"/>
      <c r="D52" s="16"/>
      <c r="E52" s="38" t="s">
        <v>11</v>
      </c>
      <c r="F52" s="38">
        <f>F51/100*18</f>
        <v>652930.74</v>
      </c>
      <c r="G52" s="24"/>
    </row>
    <row r="53" spans="1:7">
      <c r="A53" s="16"/>
      <c r="B53" s="24"/>
      <c r="C53" s="16"/>
      <c r="D53" s="16"/>
      <c r="E53" s="38" t="s">
        <v>8</v>
      </c>
      <c r="F53" s="38">
        <f>F51+F52</f>
        <v>4280323.74</v>
      </c>
      <c r="G53" s="49"/>
    </row>
    <row r="55" spans="1:7">
      <c r="E55" s="48"/>
      <c r="F55" s="48"/>
    </row>
  </sheetData>
  <mergeCells count="1">
    <mergeCell ref="A1:G1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ЛЦО 2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Вадим</dc:creator>
  <cp:lastModifiedBy>macintosh</cp:lastModifiedBy>
  <dcterms:created xsi:type="dcterms:W3CDTF">2015-12-13T21:16:20Z</dcterms:created>
  <dcterms:modified xsi:type="dcterms:W3CDTF">2016-03-31T12:12:48Z</dcterms:modified>
</cp:coreProperties>
</file>